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9330" activeTab="3"/>
  </bookViews>
  <sheets>
    <sheet name="DIC PMEGP" sheetId="1" r:id="rId1"/>
    <sheet name="KVIB PMEGP" sheetId="2" r:id="rId2"/>
    <sheet name="KVIC PMEGP" sheetId="3" r:id="rId3"/>
    <sheet name="TOTAL PMEGP" sheetId="5" r:id="rId4"/>
  </sheets>
  <calcPr calcId="124519"/>
</workbook>
</file>

<file path=xl/calcChain.xml><?xml version="1.0" encoding="utf-8"?>
<calcChain xmlns="http://schemas.openxmlformats.org/spreadsheetml/2006/main">
  <c r="C8" i="3"/>
  <c r="D8"/>
  <c r="E8"/>
  <c r="F8"/>
  <c r="G8"/>
  <c r="H8"/>
  <c r="I8"/>
  <c r="H24" i="1"/>
  <c r="H26" i="3"/>
  <c r="H25"/>
  <c r="H24"/>
  <c r="H23"/>
  <c r="H22"/>
  <c r="H21"/>
  <c r="H21" i="2"/>
  <c r="H20"/>
  <c r="H19"/>
  <c r="H18"/>
  <c r="H28" i="1"/>
  <c r="H27"/>
  <c r="H26"/>
  <c r="H25"/>
  <c r="H16" i="5" s="1"/>
  <c r="H23" i="1"/>
  <c r="H22"/>
  <c r="I14" i="2"/>
  <c r="I23" i="3"/>
  <c r="G23"/>
  <c r="F23"/>
  <c r="E23"/>
  <c r="D23"/>
  <c r="C23"/>
  <c r="I22"/>
  <c r="G22"/>
  <c r="F22"/>
  <c r="E22"/>
  <c r="D22"/>
  <c r="C22"/>
  <c r="I21"/>
  <c r="G21"/>
  <c r="F21"/>
  <c r="E21"/>
  <c r="D21"/>
  <c r="C21"/>
  <c r="H15" i="5" l="1"/>
  <c r="H13"/>
  <c r="H17"/>
  <c r="H19"/>
  <c r="H18"/>
  <c r="H14"/>
  <c r="I26" i="3"/>
  <c r="G26"/>
  <c r="F26"/>
  <c r="E26"/>
  <c r="D26"/>
  <c r="C26"/>
  <c r="I25"/>
  <c r="G25"/>
  <c r="F25"/>
  <c r="E25"/>
  <c r="D25"/>
  <c r="C25"/>
  <c r="I24"/>
  <c r="G24"/>
  <c r="F24"/>
  <c r="E24"/>
  <c r="D24"/>
  <c r="C24"/>
  <c r="I17"/>
  <c r="H17"/>
  <c r="G17"/>
  <c r="F17"/>
  <c r="F28" s="1"/>
  <c r="E17"/>
  <c r="E28" s="1"/>
  <c r="D17"/>
  <c r="C17"/>
  <c r="C28" s="1"/>
  <c r="I21" i="2"/>
  <c r="G21"/>
  <c r="F21"/>
  <c r="E21"/>
  <c r="D21"/>
  <c r="C21"/>
  <c r="I20"/>
  <c r="G20"/>
  <c r="F20"/>
  <c r="E20"/>
  <c r="D20"/>
  <c r="C20"/>
  <c r="I19"/>
  <c r="G19"/>
  <c r="F19"/>
  <c r="E19"/>
  <c r="D19"/>
  <c r="C19"/>
  <c r="I18"/>
  <c r="G18"/>
  <c r="F18"/>
  <c r="E18"/>
  <c r="D18"/>
  <c r="C18"/>
  <c r="H14"/>
  <c r="G14"/>
  <c r="F14"/>
  <c r="E14"/>
  <c r="D14"/>
  <c r="C14"/>
  <c r="I7"/>
  <c r="H7"/>
  <c r="G7"/>
  <c r="F7"/>
  <c r="E7"/>
  <c r="D7"/>
  <c r="C7"/>
  <c r="I28" i="1"/>
  <c r="G28"/>
  <c r="F28"/>
  <c r="E28"/>
  <c r="D28"/>
  <c r="C28"/>
  <c r="I27"/>
  <c r="G27"/>
  <c r="F27"/>
  <c r="E27"/>
  <c r="D27"/>
  <c r="C27"/>
  <c r="I26"/>
  <c r="G26"/>
  <c r="F26"/>
  <c r="E26"/>
  <c r="D26"/>
  <c r="C26"/>
  <c r="I25"/>
  <c r="I16" i="5" s="1"/>
  <c r="G25" i="1"/>
  <c r="G16" i="5" s="1"/>
  <c r="F25" i="1"/>
  <c r="F16" i="5" s="1"/>
  <c r="E25" i="1"/>
  <c r="E16" i="5" s="1"/>
  <c r="D25" i="1"/>
  <c r="D16" i="5" s="1"/>
  <c r="C25" i="1"/>
  <c r="C16" i="5" s="1"/>
  <c r="I24" i="1"/>
  <c r="I15" i="5" s="1"/>
  <c r="G24" i="1"/>
  <c r="G15" i="5" s="1"/>
  <c r="F24" i="1"/>
  <c r="F15" i="5" s="1"/>
  <c r="E24" i="1"/>
  <c r="E15" i="5" s="1"/>
  <c r="D24" i="1"/>
  <c r="D15" i="5" s="1"/>
  <c r="C24" i="1"/>
  <c r="C15" i="5" s="1"/>
  <c r="I23" i="1"/>
  <c r="I14" i="5" s="1"/>
  <c r="G23" i="1"/>
  <c r="F23"/>
  <c r="F14" i="5" s="1"/>
  <c r="E23" i="1"/>
  <c r="E14" i="5" s="1"/>
  <c r="D23" i="1"/>
  <c r="D14" i="5" s="1"/>
  <c r="C23" i="1"/>
  <c r="C14" i="5" s="1"/>
  <c r="I22" i="1"/>
  <c r="I13" i="5" s="1"/>
  <c r="G22" i="1"/>
  <c r="F22"/>
  <c r="E22"/>
  <c r="E13" i="5" s="1"/>
  <c r="D22" i="1"/>
  <c r="D13" i="5" s="1"/>
  <c r="C22" i="1"/>
  <c r="C13" i="5" s="1"/>
  <c r="I18" i="1"/>
  <c r="H18"/>
  <c r="G18"/>
  <c r="F18"/>
  <c r="E18"/>
  <c r="D18"/>
  <c r="C18"/>
  <c r="I9"/>
  <c r="H9"/>
  <c r="G9"/>
  <c r="F9"/>
  <c r="E9"/>
  <c r="D9"/>
  <c r="C9"/>
  <c r="F13" i="5" l="1"/>
  <c r="G19"/>
  <c r="F18"/>
  <c r="D19"/>
  <c r="I19"/>
  <c r="I17"/>
  <c r="I18"/>
  <c r="E18"/>
  <c r="C19"/>
  <c r="C17"/>
  <c r="H29" i="1"/>
  <c r="D18" i="5"/>
  <c r="E19"/>
  <c r="C18"/>
  <c r="H20"/>
  <c r="F17"/>
  <c r="F19"/>
  <c r="E17"/>
  <c r="D17"/>
  <c r="G18"/>
  <c r="G13"/>
  <c r="G17"/>
  <c r="G14"/>
  <c r="F22" i="2"/>
  <c r="F5" i="5" s="1"/>
  <c r="H28" i="3"/>
  <c r="H6" i="5" s="1"/>
  <c r="I27" i="3"/>
  <c r="I6" i="5" s="1"/>
  <c r="D28" i="3"/>
  <c r="G27"/>
  <c r="G6" i="5" s="1"/>
  <c r="F27" i="3"/>
  <c r="F6" i="5" s="1"/>
  <c r="E27" i="3"/>
  <c r="E6" i="5" s="1"/>
  <c r="D27" i="3"/>
  <c r="D6" i="5" s="1"/>
  <c r="C27" i="3"/>
  <c r="C6" i="5" s="1"/>
  <c r="I28" i="3"/>
  <c r="G28"/>
  <c r="F23" i="2"/>
  <c r="E22"/>
  <c r="E5" i="5" s="1"/>
  <c r="I22" i="2"/>
  <c r="I5" i="5" s="1"/>
  <c r="G22" i="2"/>
  <c r="G5" i="5" s="1"/>
  <c r="D23" i="2"/>
  <c r="D22"/>
  <c r="D5" i="5" s="1"/>
  <c r="C23" i="2"/>
  <c r="C22"/>
  <c r="C5" i="5" s="1"/>
  <c r="I23" i="2"/>
  <c r="H23"/>
  <c r="G23"/>
  <c r="E23"/>
  <c r="H30" i="1"/>
  <c r="H4" i="5" s="1"/>
  <c r="G30" i="1"/>
  <c r="E30"/>
  <c r="I30"/>
  <c r="I29"/>
  <c r="I4" i="5" s="1"/>
  <c r="G29" i="1"/>
  <c r="G4" i="5" s="1"/>
  <c r="F30" i="1"/>
  <c r="D30"/>
  <c r="C30"/>
  <c r="F29"/>
  <c r="F4" i="5" s="1"/>
  <c r="E29" i="1"/>
  <c r="E4" i="5" s="1"/>
  <c r="D29" i="1"/>
  <c r="D4" i="5" s="1"/>
  <c r="C29" i="1"/>
  <c r="C4" i="5" s="1"/>
  <c r="D20" l="1"/>
  <c r="I20"/>
  <c r="F20"/>
  <c r="C20"/>
  <c r="E20"/>
  <c r="G20"/>
  <c r="F7"/>
  <c r="H27" i="3"/>
  <c r="I7" i="5"/>
  <c r="E7"/>
  <c r="G7"/>
  <c r="H22" i="2"/>
  <c r="H5" i="5" s="1"/>
  <c r="H7" s="1"/>
  <c r="D7"/>
  <c r="C7"/>
</calcChain>
</file>

<file path=xl/sharedStrings.xml><?xml version="1.0" encoding="utf-8"?>
<sst xmlns="http://schemas.openxmlformats.org/spreadsheetml/2006/main" count="166" uniqueCount="35">
  <si>
    <t>Amt in 000</t>
  </si>
  <si>
    <t>Sr. No</t>
  </si>
  <si>
    <t>Banks</t>
  </si>
  <si>
    <t>No of Cases Sponsored</t>
  </si>
  <si>
    <t>Sanctioned</t>
  </si>
  <si>
    <t>Disbursed</t>
  </si>
  <si>
    <t>Pending Cases</t>
  </si>
  <si>
    <t>Retd/Rejected</t>
  </si>
  <si>
    <t>SBI</t>
  </si>
  <si>
    <t>PNB</t>
  </si>
  <si>
    <t>CBI</t>
  </si>
  <si>
    <t>IDBI</t>
  </si>
  <si>
    <t>JKB</t>
  </si>
  <si>
    <t>Total</t>
  </si>
  <si>
    <t>JKGB</t>
  </si>
  <si>
    <t>JKSCB</t>
  </si>
  <si>
    <t>Check</t>
  </si>
  <si>
    <t>Canara</t>
  </si>
  <si>
    <t>Dept.</t>
  </si>
  <si>
    <t>DIC</t>
  </si>
  <si>
    <t>KVIB</t>
  </si>
  <si>
    <t>KVIC</t>
  </si>
  <si>
    <t xml:space="preserve">                                                            </t>
  </si>
  <si>
    <t>BOI</t>
  </si>
  <si>
    <t>PMEGP DIC Progress Report from 01.04.2021 to 31.03.2022of Leh District</t>
  </si>
  <si>
    <t>PMEGP DIC Progress Report from 01.04.2021 to 31.03.2022of Kargil District</t>
  </si>
  <si>
    <t>PMEGP DIC Progress Report from 01.04.2021 to 31.03.2022of UT Ladakh</t>
  </si>
  <si>
    <t>PMEGP KVIB Progress Report from 01.04.2021 to 31.03.2022of Leh District</t>
  </si>
  <si>
    <t>PMEGP KVIB Progress Report from 01.04.2021 to 31.03.2022of Kargil District</t>
  </si>
  <si>
    <t>PMEGP KVIB Progress Report from 01.04.2021 to 31.03.2022of UT Ladakh</t>
  </si>
  <si>
    <t>PMEGP KVIC Progress Report from 01.04.2021 to 31.03.2022of Leh District</t>
  </si>
  <si>
    <t>PMEGP KVIC Progress Report from 01.04.2021 to 31.03.2022of Kargil District</t>
  </si>
  <si>
    <t>PMEGP KVIC Progress Report from 01.04.2021 to 31.03.2022of UT Ladakh</t>
  </si>
  <si>
    <t>PMEGP  Progress Report from 01.04.2021 to 31.03.2022of UT Ladakh</t>
  </si>
  <si>
    <t>Bankwise PMEGP as on 31.03.2022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</si>
</sst>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2" xfId="0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/>
    <xf numFmtId="0" fontId="0" fillId="0" borderId="0" xfId="0" applyAlignment="1">
      <alignment wrapText="1"/>
    </xf>
    <xf numFmtId="0" fontId="1" fillId="2" borderId="0" xfId="0" applyFont="1" applyFill="1"/>
    <xf numFmtId="0" fontId="2" fillId="0" borderId="1" xfId="0" applyFont="1" applyBorder="1"/>
    <xf numFmtId="0" fontId="2" fillId="0" borderId="3" xfId="0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4" xfId="0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opLeftCell="A10" workbookViewId="0">
      <selection activeCell="L24" sqref="L24"/>
    </sheetView>
  </sheetViews>
  <sheetFormatPr defaultColWidth="9" defaultRowHeight="15"/>
  <cols>
    <col min="3" max="3" width="12.140625" customWidth="1"/>
    <col min="9" max="9" width="14.28515625" customWidth="1"/>
  </cols>
  <sheetData>
    <row r="1" spans="1:12">
      <c r="A1" s="1" t="s">
        <v>24</v>
      </c>
      <c r="B1" s="1"/>
      <c r="C1" s="1"/>
      <c r="D1" s="1"/>
      <c r="E1" s="1"/>
      <c r="F1" s="1"/>
      <c r="G1" s="1"/>
      <c r="H1" s="1"/>
      <c r="I1" s="1" t="s">
        <v>0</v>
      </c>
    </row>
    <row r="3" spans="1:12" ht="30">
      <c r="A3" s="2" t="s">
        <v>1</v>
      </c>
      <c r="B3" s="2" t="s">
        <v>2</v>
      </c>
      <c r="C3" s="3" t="s">
        <v>3</v>
      </c>
      <c r="D3" s="25" t="s">
        <v>4</v>
      </c>
      <c r="E3" s="25"/>
      <c r="F3" s="25" t="s">
        <v>5</v>
      </c>
      <c r="G3" s="25"/>
      <c r="H3" s="3" t="s">
        <v>6</v>
      </c>
      <c r="I3" s="8" t="s">
        <v>7</v>
      </c>
    </row>
    <row r="4" spans="1:12">
      <c r="A4" s="5">
        <v>1</v>
      </c>
      <c r="B4" s="5" t="s">
        <v>8</v>
      </c>
      <c r="C4" s="4">
        <v>12</v>
      </c>
      <c r="D4" s="4">
        <v>8</v>
      </c>
      <c r="E4" s="4">
        <v>3986</v>
      </c>
      <c r="F4" s="4">
        <v>7</v>
      </c>
      <c r="G4" s="4">
        <v>3361</v>
      </c>
      <c r="H4" s="4">
        <v>5</v>
      </c>
      <c r="I4" s="21">
        <v>1</v>
      </c>
    </row>
    <row r="5" spans="1:12">
      <c r="A5" s="5">
        <v>2</v>
      </c>
      <c r="B5" s="5" t="s">
        <v>9</v>
      </c>
      <c r="C5" s="4">
        <v>2</v>
      </c>
      <c r="D5" s="4">
        <v>1</v>
      </c>
      <c r="E5" s="4">
        <v>350</v>
      </c>
      <c r="F5" s="4">
        <v>4</v>
      </c>
      <c r="G5" s="4">
        <v>1095</v>
      </c>
      <c r="H5" s="4">
        <v>1</v>
      </c>
      <c r="I5" s="21">
        <v>0</v>
      </c>
    </row>
    <row r="6" spans="1:12">
      <c r="A6" s="5">
        <v>3</v>
      </c>
      <c r="B6" s="5" t="s">
        <v>23</v>
      </c>
      <c r="C6" s="4">
        <v>1</v>
      </c>
      <c r="D6" s="4">
        <v>0</v>
      </c>
      <c r="E6" s="4">
        <v>0</v>
      </c>
      <c r="F6" s="4">
        <v>0</v>
      </c>
      <c r="G6" s="4">
        <v>0</v>
      </c>
      <c r="H6" s="4">
        <v>1</v>
      </c>
      <c r="I6" s="21">
        <v>0</v>
      </c>
    </row>
    <row r="7" spans="1:12">
      <c r="A7" s="5">
        <v>4</v>
      </c>
      <c r="B7" s="5" t="s">
        <v>11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21">
        <v>0</v>
      </c>
    </row>
    <row r="8" spans="1:12">
      <c r="A8" s="5">
        <v>5</v>
      </c>
      <c r="B8" s="5" t="s">
        <v>12</v>
      </c>
      <c r="C8" s="4">
        <v>79</v>
      </c>
      <c r="D8" s="4">
        <v>66</v>
      </c>
      <c r="E8" s="4">
        <v>28576</v>
      </c>
      <c r="F8" s="4">
        <v>77</v>
      </c>
      <c r="G8" s="4">
        <v>38794</v>
      </c>
      <c r="H8" s="4">
        <v>16</v>
      </c>
      <c r="I8" s="21">
        <v>12</v>
      </c>
    </row>
    <row r="9" spans="1:12" s="14" customFormat="1">
      <c r="A9" s="12"/>
      <c r="B9" s="12" t="s">
        <v>13</v>
      </c>
      <c r="C9" s="15">
        <f>SUM(C4:C8)</f>
        <v>94</v>
      </c>
      <c r="D9" s="15">
        <f t="shared" ref="D9:I9" si="0">SUM(D4:D8)</f>
        <v>75</v>
      </c>
      <c r="E9" s="15">
        <f t="shared" si="0"/>
        <v>32912</v>
      </c>
      <c r="F9" s="15">
        <f t="shared" si="0"/>
        <v>88</v>
      </c>
      <c r="G9" s="15">
        <f t="shared" si="0"/>
        <v>43250</v>
      </c>
      <c r="H9" s="15">
        <f t="shared" si="0"/>
        <v>23</v>
      </c>
      <c r="I9" s="22">
        <f t="shared" si="0"/>
        <v>13</v>
      </c>
      <c r="L9" s="14" t="s">
        <v>22</v>
      </c>
    </row>
    <row r="11" spans="1:12">
      <c r="A11" s="1" t="s">
        <v>25</v>
      </c>
      <c r="B11" s="1"/>
      <c r="C11" s="1"/>
      <c r="D11" s="1"/>
      <c r="E11" s="1"/>
      <c r="F11" s="1"/>
      <c r="G11" s="1"/>
      <c r="H11" s="1"/>
      <c r="I11" s="1" t="s">
        <v>0</v>
      </c>
    </row>
    <row r="12" spans="1:12" ht="30">
      <c r="A12" s="2" t="s">
        <v>1</v>
      </c>
      <c r="B12" s="2" t="s">
        <v>2</v>
      </c>
      <c r="C12" s="3" t="s">
        <v>3</v>
      </c>
      <c r="D12" s="25" t="s">
        <v>4</v>
      </c>
      <c r="E12" s="25"/>
      <c r="F12" s="25" t="s">
        <v>5</v>
      </c>
      <c r="G12" s="25"/>
      <c r="H12" s="3" t="s">
        <v>6</v>
      </c>
      <c r="I12" s="8" t="s">
        <v>7</v>
      </c>
    </row>
    <row r="13" spans="1:12">
      <c r="A13" s="5">
        <v>1</v>
      </c>
      <c r="B13" s="5" t="s">
        <v>8</v>
      </c>
      <c r="C13" s="4">
        <v>17</v>
      </c>
      <c r="D13" s="4">
        <v>7</v>
      </c>
      <c r="E13" s="4">
        <v>2377</v>
      </c>
      <c r="F13" s="4">
        <v>3</v>
      </c>
      <c r="G13" s="4">
        <v>1047</v>
      </c>
      <c r="H13" s="4">
        <v>3</v>
      </c>
      <c r="I13" s="21">
        <v>6</v>
      </c>
    </row>
    <row r="14" spans="1:12">
      <c r="A14" s="5">
        <v>2</v>
      </c>
      <c r="B14" s="5" t="s">
        <v>9</v>
      </c>
      <c r="C14" s="4">
        <v>8</v>
      </c>
      <c r="D14" s="4">
        <v>3</v>
      </c>
      <c r="E14" s="4">
        <v>805</v>
      </c>
      <c r="F14" s="4">
        <v>1</v>
      </c>
      <c r="G14" s="4">
        <v>245</v>
      </c>
      <c r="H14" s="4">
        <v>0</v>
      </c>
      <c r="I14" s="21">
        <v>2</v>
      </c>
      <c r="J14" s="24"/>
    </row>
    <row r="15" spans="1:12">
      <c r="A15" s="5">
        <v>3</v>
      </c>
      <c r="B15" s="5" t="s">
        <v>12</v>
      </c>
      <c r="C15" s="4">
        <v>122</v>
      </c>
      <c r="D15" s="4">
        <v>68</v>
      </c>
      <c r="E15" s="4">
        <v>16060</v>
      </c>
      <c r="F15" s="4">
        <v>58</v>
      </c>
      <c r="G15" s="4">
        <v>22178</v>
      </c>
      <c r="H15" s="4">
        <v>6</v>
      </c>
      <c r="I15" s="21">
        <v>45</v>
      </c>
    </row>
    <row r="16" spans="1:12">
      <c r="A16" s="5">
        <v>4</v>
      </c>
      <c r="B16" s="5" t="s">
        <v>14</v>
      </c>
      <c r="C16" s="4">
        <v>5</v>
      </c>
      <c r="D16" s="4">
        <v>1</v>
      </c>
      <c r="E16" s="4">
        <v>175</v>
      </c>
      <c r="F16" s="4">
        <v>2</v>
      </c>
      <c r="G16" s="4">
        <v>350</v>
      </c>
      <c r="H16" s="4">
        <v>2</v>
      </c>
      <c r="I16" s="21">
        <v>2</v>
      </c>
    </row>
    <row r="17" spans="1:9">
      <c r="A17" s="5">
        <v>5</v>
      </c>
      <c r="B17" s="5" t="s">
        <v>15</v>
      </c>
      <c r="C17" s="4">
        <v>24</v>
      </c>
      <c r="D17" s="4">
        <v>11</v>
      </c>
      <c r="E17" s="4">
        <v>4410</v>
      </c>
      <c r="F17" s="4">
        <v>10</v>
      </c>
      <c r="G17" s="4">
        <v>3833</v>
      </c>
      <c r="H17" s="4">
        <v>13</v>
      </c>
      <c r="I17" s="21">
        <v>1</v>
      </c>
    </row>
    <row r="18" spans="1:9" s="14" customFormat="1">
      <c r="A18" s="12"/>
      <c r="B18" s="12" t="s">
        <v>13</v>
      </c>
      <c r="C18" s="15">
        <f>SUM(C13:C17)</f>
        <v>176</v>
      </c>
      <c r="D18" s="15">
        <f t="shared" ref="D18:I18" si="1">SUM(D13:D17)</f>
        <v>90</v>
      </c>
      <c r="E18" s="15">
        <f t="shared" si="1"/>
        <v>23827</v>
      </c>
      <c r="F18" s="15">
        <f t="shared" si="1"/>
        <v>74</v>
      </c>
      <c r="G18" s="15">
        <f t="shared" si="1"/>
        <v>27653</v>
      </c>
      <c r="H18" s="15">
        <f t="shared" si="1"/>
        <v>24</v>
      </c>
      <c r="I18" s="22">
        <f t="shared" si="1"/>
        <v>56</v>
      </c>
    </row>
    <row r="20" spans="1:9">
      <c r="A20" s="1" t="s">
        <v>26</v>
      </c>
      <c r="B20" s="1"/>
      <c r="C20" s="1"/>
      <c r="D20" s="1"/>
      <c r="E20" s="1"/>
      <c r="F20" s="1"/>
      <c r="G20" s="1"/>
      <c r="H20" s="1"/>
      <c r="I20" s="1" t="s">
        <v>0</v>
      </c>
    </row>
    <row r="21" spans="1:9" ht="30">
      <c r="A21" s="2" t="s">
        <v>1</v>
      </c>
      <c r="B21" s="2" t="s">
        <v>2</v>
      </c>
      <c r="C21" s="3" t="s">
        <v>3</v>
      </c>
      <c r="D21" s="25" t="s">
        <v>4</v>
      </c>
      <c r="E21" s="25"/>
      <c r="F21" s="25" t="s">
        <v>5</v>
      </c>
      <c r="G21" s="25"/>
      <c r="H21" s="3" t="s">
        <v>6</v>
      </c>
      <c r="I21" s="8" t="s">
        <v>7</v>
      </c>
    </row>
    <row r="22" spans="1:9">
      <c r="A22" s="5">
        <v>1</v>
      </c>
      <c r="B22" s="5" t="s">
        <v>8</v>
      </c>
      <c r="C22" s="4">
        <f t="shared" ref="C22:H23" si="2">C4+C13</f>
        <v>29</v>
      </c>
      <c r="D22" s="4">
        <f t="shared" si="2"/>
        <v>15</v>
      </c>
      <c r="E22" s="4">
        <f t="shared" si="2"/>
        <v>6363</v>
      </c>
      <c r="F22" s="4">
        <f t="shared" si="2"/>
        <v>10</v>
      </c>
      <c r="G22" s="4">
        <f t="shared" si="2"/>
        <v>4408</v>
      </c>
      <c r="H22" s="4">
        <f>H4+H13</f>
        <v>8</v>
      </c>
      <c r="I22" s="21">
        <f>I4+I13</f>
        <v>7</v>
      </c>
    </row>
    <row r="23" spans="1:9">
      <c r="A23" s="5">
        <v>2</v>
      </c>
      <c r="B23" s="5" t="s">
        <v>9</v>
      </c>
      <c r="C23" s="4">
        <f t="shared" si="2"/>
        <v>10</v>
      </c>
      <c r="D23" s="4">
        <f t="shared" si="2"/>
        <v>4</v>
      </c>
      <c r="E23" s="4">
        <f t="shared" si="2"/>
        <v>1155</v>
      </c>
      <c r="F23" s="4">
        <f t="shared" si="2"/>
        <v>5</v>
      </c>
      <c r="G23" s="4">
        <f t="shared" si="2"/>
        <v>1340</v>
      </c>
      <c r="H23" s="4">
        <f t="shared" si="2"/>
        <v>1</v>
      </c>
      <c r="I23" s="21">
        <f>I5+I14</f>
        <v>2</v>
      </c>
    </row>
    <row r="24" spans="1:9">
      <c r="A24" s="5">
        <v>3</v>
      </c>
      <c r="B24" s="5" t="s">
        <v>23</v>
      </c>
      <c r="C24" s="4">
        <f t="shared" ref="C24:G25" si="3">C6</f>
        <v>1</v>
      </c>
      <c r="D24" s="4">
        <f t="shared" si="3"/>
        <v>0</v>
      </c>
      <c r="E24" s="4">
        <f t="shared" si="3"/>
        <v>0</v>
      </c>
      <c r="F24" s="4">
        <f t="shared" si="3"/>
        <v>0</v>
      </c>
      <c r="G24" s="4">
        <f t="shared" si="3"/>
        <v>0</v>
      </c>
      <c r="H24" s="4">
        <f>H6</f>
        <v>1</v>
      </c>
      <c r="I24" s="21">
        <f>I6</f>
        <v>0</v>
      </c>
    </row>
    <row r="25" spans="1:9">
      <c r="A25" s="5">
        <v>4</v>
      </c>
      <c r="B25" s="5" t="s">
        <v>11</v>
      </c>
      <c r="C25" s="4">
        <f t="shared" si="3"/>
        <v>0</v>
      </c>
      <c r="D25" s="4">
        <f t="shared" si="3"/>
        <v>0</v>
      </c>
      <c r="E25" s="4">
        <f t="shared" si="3"/>
        <v>0</v>
      </c>
      <c r="F25" s="4">
        <f t="shared" si="3"/>
        <v>0</v>
      </c>
      <c r="G25" s="4">
        <f t="shared" si="3"/>
        <v>0</v>
      </c>
      <c r="H25" s="4">
        <f>H7</f>
        <v>0</v>
      </c>
      <c r="I25" s="21">
        <f>I7</f>
        <v>0</v>
      </c>
    </row>
    <row r="26" spans="1:9">
      <c r="A26" s="5">
        <v>5</v>
      </c>
      <c r="B26" s="5" t="s">
        <v>12</v>
      </c>
      <c r="C26" s="4">
        <f t="shared" ref="C26:I26" si="4">C8+C15</f>
        <v>201</v>
      </c>
      <c r="D26" s="4">
        <f t="shared" si="4"/>
        <v>134</v>
      </c>
      <c r="E26" s="4">
        <f t="shared" si="4"/>
        <v>44636</v>
      </c>
      <c r="F26" s="4">
        <f t="shared" si="4"/>
        <v>135</v>
      </c>
      <c r="G26" s="4">
        <f t="shared" si="4"/>
        <v>60972</v>
      </c>
      <c r="H26" s="4">
        <f t="shared" si="4"/>
        <v>22</v>
      </c>
      <c r="I26" s="21">
        <f t="shared" si="4"/>
        <v>57</v>
      </c>
    </row>
    <row r="27" spans="1:9">
      <c r="A27" s="5">
        <v>6</v>
      </c>
      <c r="B27" s="5" t="s">
        <v>14</v>
      </c>
      <c r="C27" s="4">
        <f t="shared" ref="C27:G28" si="5">C16</f>
        <v>5</v>
      </c>
      <c r="D27" s="4">
        <f t="shared" si="5"/>
        <v>1</v>
      </c>
      <c r="E27" s="4">
        <f t="shared" si="5"/>
        <v>175</v>
      </c>
      <c r="F27" s="4">
        <f t="shared" si="5"/>
        <v>2</v>
      </c>
      <c r="G27" s="4">
        <f t="shared" si="5"/>
        <v>350</v>
      </c>
      <c r="H27" s="4">
        <f>H16</f>
        <v>2</v>
      </c>
      <c r="I27" s="21">
        <f>I16</f>
        <v>2</v>
      </c>
    </row>
    <row r="28" spans="1:9">
      <c r="A28" s="5">
        <v>7</v>
      </c>
      <c r="B28" s="5" t="s">
        <v>15</v>
      </c>
      <c r="C28" s="4">
        <f t="shared" si="5"/>
        <v>24</v>
      </c>
      <c r="D28" s="4">
        <f t="shared" si="5"/>
        <v>11</v>
      </c>
      <c r="E28" s="4">
        <f t="shared" si="5"/>
        <v>4410</v>
      </c>
      <c r="F28" s="4">
        <f t="shared" si="5"/>
        <v>10</v>
      </c>
      <c r="G28" s="4">
        <f t="shared" si="5"/>
        <v>3833</v>
      </c>
      <c r="H28" s="4">
        <f>H17</f>
        <v>13</v>
      </c>
      <c r="I28" s="21">
        <f>I17</f>
        <v>1</v>
      </c>
    </row>
    <row r="29" spans="1:9" s="14" customFormat="1">
      <c r="A29" s="12"/>
      <c r="B29" s="12" t="s">
        <v>13</v>
      </c>
      <c r="C29" s="15">
        <f>SUM(C22:C28)</f>
        <v>270</v>
      </c>
      <c r="D29" s="15">
        <f t="shared" ref="D29:I29" si="6">SUM(D22:D28)</f>
        <v>165</v>
      </c>
      <c r="E29" s="15">
        <f t="shared" si="6"/>
        <v>56739</v>
      </c>
      <c r="F29" s="15">
        <f t="shared" si="6"/>
        <v>162</v>
      </c>
      <c r="G29" s="15">
        <f t="shared" si="6"/>
        <v>70903</v>
      </c>
      <c r="H29" s="4">
        <f>H9+H18</f>
        <v>47</v>
      </c>
      <c r="I29" s="22">
        <f t="shared" si="6"/>
        <v>69</v>
      </c>
    </row>
    <row r="30" spans="1:9">
      <c r="A30" s="1"/>
      <c r="B30" s="6" t="s">
        <v>16</v>
      </c>
      <c r="C30" s="23">
        <f>C9+C18</f>
        <v>270</v>
      </c>
      <c r="D30" s="23">
        <f t="shared" ref="D30:I30" si="7">D9+D18</f>
        <v>165</v>
      </c>
      <c r="E30" s="23">
        <f t="shared" si="7"/>
        <v>56739</v>
      </c>
      <c r="F30" s="23">
        <f t="shared" si="7"/>
        <v>162</v>
      </c>
      <c r="G30" s="23">
        <f t="shared" si="7"/>
        <v>70903</v>
      </c>
      <c r="H30" s="23">
        <f t="shared" si="7"/>
        <v>47</v>
      </c>
      <c r="I30" s="23">
        <f t="shared" si="7"/>
        <v>69</v>
      </c>
    </row>
  </sheetData>
  <mergeCells count="6">
    <mergeCell ref="D3:E3"/>
    <mergeCell ref="F3:G3"/>
    <mergeCell ref="D12:E12"/>
    <mergeCell ref="F12:G12"/>
    <mergeCell ref="D21:E21"/>
    <mergeCell ref="F21:G21"/>
  </mergeCells>
  <pageMargins left="0.23622047244094491" right="0.23622047244094491" top="0.74803149606299213" bottom="0.74803149606299213" header="0.31496062992125984" footer="0.31496062992125984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topLeftCell="A7" workbookViewId="0">
      <selection activeCell="F25" sqref="F25"/>
    </sheetView>
  </sheetViews>
  <sheetFormatPr defaultColWidth="9" defaultRowHeight="15"/>
  <cols>
    <col min="3" max="3" width="12.140625" customWidth="1"/>
    <col min="9" max="9" width="14.28515625" customWidth="1"/>
  </cols>
  <sheetData>
    <row r="1" spans="1:9">
      <c r="A1" s="1" t="s">
        <v>27</v>
      </c>
      <c r="B1" s="1"/>
      <c r="C1" s="1"/>
      <c r="D1" s="1"/>
      <c r="E1" s="1"/>
      <c r="F1" s="1"/>
      <c r="G1" s="1"/>
      <c r="H1" s="1"/>
      <c r="I1" s="1" t="s">
        <v>0</v>
      </c>
    </row>
    <row r="3" spans="1:9" ht="30">
      <c r="A3" s="2" t="s">
        <v>1</v>
      </c>
      <c r="B3" s="2" t="s">
        <v>2</v>
      </c>
      <c r="C3" s="3" t="s">
        <v>3</v>
      </c>
      <c r="D3" s="25" t="s">
        <v>4</v>
      </c>
      <c r="E3" s="25"/>
      <c r="F3" s="25" t="s">
        <v>5</v>
      </c>
      <c r="G3" s="25"/>
      <c r="H3" s="3" t="s">
        <v>6</v>
      </c>
      <c r="I3" s="8" t="s">
        <v>7</v>
      </c>
    </row>
    <row r="4" spans="1:9">
      <c r="A4" s="5">
        <v>1</v>
      </c>
      <c r="B4" s="5" t="s">
        <v>8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9">
        <v>0</v>
      </c>
    </row>
    <row r="5" spans="1:9">
      <c r="A5" s="5">
        <v>2</v>
      </c>
      <c r="B5" s="5" t="s">
        <v>17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9">
        <v>0</v>
      </c>
    </row>
    <row r="6" spans="1:9">
      <c r="A6" s="5">
        <v>5</v>
      </c>
      <c r="B6" s="5" t="s">
        <v>12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9">
        <v>0</v>
      </c>
    </row>
    <row r="7" spans="1:9" s="14" customFormat="1">
      <c r="A7" s="12"/>
      <c r="B7" s="12" t="s">
        <v>13</v>
      </c>
      <c r="C7" s="12">
        <f t="shared" ref="C7:I7" si="0">SUM(C4:C6)</f>
        <v>0</v>
      </c>
      <c r="D7" s="12">
        <f t="shared" si="0"/>
        <v>0</v>
      </c>
      <c r="E7" s="12">
        <f t="shared" si="0"/>
        <v>0</v>
      </c>
      <c r="F7" s="12">
        <f t="shared" si="0"/>
        <v>0</v>
      </c>
      <c r="G7" s="12">
        <f t="shared" si="0"/>
        <v>0</v>
      </c>
      <c r="H7" s="12">
        <f t="shared" si="0"/>
        <v>0</v>
      </c>
      <c r="I7" s="13">
        <f t="shared" si="0"/>
        <v>0</v>
      </c>
    </row>
    <row r="9" spans="1:9">
      <c r="A9" s="1" t="s">
        <v>28</v>
      </c>
      <c r="B9" s="1"/>
      <c r="C9" s="1"/>
      <c r="D9" s="1"/>
      <c r="E9" s="1"/>
      <c r="F9" s="1"/>
      <c r="G9" s="1"/>
      <c r="H9" s="1"/>
      <c r="I9" s="1" t="s">
        <v>0</v>
      </c>
    </row>
    <row r="10" spans="1:9" ht="30">
      <c r="A10" s="2" t="s">
        <v>1</v>
      </c>
      <c r="B10" s="2" t="s">
        <v>2</v>
      </c>
      <c r="C10" s="3" t="s">
        <v>3</v>
      </c>
      <c r="D10" s="25" t="s">
        <v>4</v>
      </c>
      <c r="E10" s="25"/>
      <c r="F10" s="25" t="s">
        <v>5</v>
      </c>
      <c r="G10" s="25"/>
      <c r="H10" s="3" t="s">
        <v>6</v>
      </c>
      <c r="I10" s="8" t="s">
        <v>7</v>
      </c>
    </row>
    <row r="11" spans="1:9">
      <c r="A11" s="5">
        <v>1</v>
      </c>
      <c r="B11" s="5" t="s">
        <v>8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9">
        <v>0</v>
      </c>
    </row>
    <row r="12" spans="1:9">
      <c r="A12" s="5">
        <v>2</v>
      </c>
      <c r="B12" s="5" t="s">
        <v>12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9">
        <v>0</v>
      </c>
    </row>
    <row r="13" spans="1:9">
      <c r="A13" s="5">
        <v>3</v>
      </c>
      <c r="B13" s="5" t="s">
        <v>14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9">
        <v>0</v>
      </c>
    </row>
    <row r="14" spans="1:9" s="14" customFormat="1">
      <c r="A14" s="12"/>
      <c r="B14" s="12" t="s">
        <v>13</v>
      </c>
      <c r="C14" s="12">
        <f t="shared" ref="C14:I14" si="1">SUM(C11:C13)</f>
        <v>0</v>
      </c>
      <c r="D14" s="12">
        <f t="shared" si="1"/>
        <v>0</v>
      </c>
      <c r="E14" s="12">
        <f t="shared" si="1"/>
        <v>0</v>
      </c>
      <c r="F14" s="12">
        <f t="shared" si="1"/>
        <v>0</v>
      </c>
      <c r="G14" s="12">
        <f t="shared" si="1"/>
        <v>0</v>
      </c>
      <c r="H14" s="12">
        <f t="shared" si="1"/>
        <v>0</v>
      </c>
      <c r="I14" s="13">
        <f t="shared" si="1"/>
        <v>0</v>
      </c>
    </row>
    <row r="16" spans="1:9">
      <c r="A16" s="1" t="s">
        <v>29</v>
      </c>
      <c r="B16" s="1"/>
      <c r="C16" s="1"/>
      <c r="D16" s="1"/>
      <c r="E16" s="1"/>
      <c r="F16" s="1"/>
      <c r="G16" s="1"/>
      <c r="H16" s="1"/>
      <c r="I16" s="1" t="s">
        <v>0</v>
      </c>
    </row>
    <row r="17" spans="1:9" ht="30">
      <c r="A17" s="2" t="s">
        <v>1</v>
      </c>
      <c r="B17" s="2" t="s">
        <v>2</v>
      </c>
      <c r="C17" s="3" t="s">
        <v>3</v>
      </c>
      <c r="D17" s="25" t="s">
        <v>4</v>
      </c>
      <c r="E17" s="25"/>
      <c r="F17" s="25" t="s">
        <v>5</v>
      </c>
      <c r="G17" s="25"/>
      <c r="H17" s="3" t="s">
        <v>6</v>
      </c>
      <c r="I17" s="8" t="s">
        <v>7</v>
      </c>
    </row>
    <row r="18" spans="1:9">
      <c r="A18" s="5">
        <v>1</v>
      </c>
      <c r="B18" s="5" t="s">
        <v>8</v>
      </c>
      <c r="C18" s="5">
        <f t="shared" ref="C18:I18" si="2">C4+C11</f>
        <v>0</v>
      </c>
      <c r="D18" s="5">
        <f t="shared" si="2"/>
        <v>0</v>
      </c>
      <c r="E18" s="5">
        <f t="shared" si="2"/>
        <v>0</v>
      </c>
      <c r="F18" s="5">
        <f t="shared" si="2"/>
        <v>0</v>
      </c>
      <c r="G18" s="5">
        <f t="shared" si="2"/>
        <v>0</v>
      </c>
      <c r="H18" s="5">
        <f t="shared" si="2"/>
        <v>0</v>
      </c>
      <c r="I18" s="9">
        <f t="shared" si="2"/>
        <v>0</v>
      </c>
    </row>
    <row r="19" spans="1:9">
      <c r="A19" s="5">
        <v>2</v>
      </c>
      <c r="B19" s="5" t="s">
        <v>17</v>
      </c>
      <c r="C19" s="5">
        <f t="shared" ref="C19:I19" si="3">C5</f>
        <v>0</v>
      </c>
      <c r="D19" s="5">
        <f t="shared" si="3"/>
        <v>0</v>
      </c>
      <c r="E19" s="5">
        <f t="shared" si="3"/>
        <v>0</v>
      </c>
      <c r="F19" s="5">
        <f t="shared" si="3"/>
        <v>0</v>
      </c>
      <c r="G19" s="5">
        <f t="shared" si="3"/>
        <v>0</v>
      </c>
      <c r="H19" s="5">
        <f t="shared" si="3"/>
        <v>0</v>
      </c>
      <c r="I19" s="9">
        <f t="shared" si="3"/>
        <v>0</v>
      </c>
    </row>
    <row r="20" spans="1:9">
      <c r="A20" s="5">
        <v>3</v>
      </c>
      <c r="B20" s="5" t="s">
        <v>12</v>
      </c>
      <c r="C20" s="5">
        <f t="shared" ref="C20:I20" si="4">C6+C12</f>
        <v>0</v>
      </c>
      <c r="D20" s="5">
        <f t="shared" si="4"/>
        <v>0</v>
      </c>
      <c r="E20" s="5">
        <f t="shared" si="4"/>
        <v>0</v>
      </c>
      <c r="F20" s="5">
        <f t="shared" si="4"/>
        <v>0</v>
      </c>
      <c r="G20" s="5">
        <f t="shared" si="4"/>
        <v>0</v>
      </c>
      <c r="H20" s="5">
        <f t="shared" si="4"/>
        <v>0</v>
      </c>
      <c r="I20" s="9">
        <f t="shared" si="4"/>
        <v>0</v>
      </c>
    </row>
    <row r="21" spans="1:9">
      <c r="A21" s="5">
        <v>4</v>
      </c>
      <c r="B21" s="5" t="s">
        <v>14</v>
      </c>
      <c r="C21" s="5">
        <f t="shared" ref="C21:I21" si="5">C13</f>
        <v>0</v>
      </c>
      <c r="D21" s="5">
        <f t="shared" si="5"/>
        <v>0</v>
      </c>
      <c r="E21" s="5">
        <f t="shared" si="5"/>
        <v>0</v>
      </c>
      <c r="F21" s="5">
        <f t="shared" si="5"/>
        <v>0</v>
      </c>
      <c r="G21" s="5">
        <f t="shared" si="5"/>
        <v>0</v>
      </c>
      <c r="H21" s="5">
        <f t="shared" si="5"/>
        <v>0</v>
      </c>
      <c r="I21" s="9">
        <f t="shared" si="5"/>
        <v>0</v>
      </c>
    </row>
    <row r="22" spans="1:9" s="14" customFormat="1">
      <c r="A22" s="12"/>
      <c r="B22" s="12" t="s">
        <v>13</v>
      </c>
      <c r="C22" s="12">
        <f t="shared" ref="C22:I22" si="6">SUM(C18:C21)</f>
        <v>0</v>
      </c>
      <c r="D22" s="12">
        <f t="shared" si="6"/>
        <v>0</v>
      </c>
      <c r="E22" s="12">
        <f t="shared" si="6"/>
        <v>0</v>
      </c>
      <c r="F22" s="12">
        <f t="shared" si="6"/>
        <v>0</v>
      </c>
      <c r="G22" s="12">
        <f t="shared" si="6"/>
        <v>0</v>
      </c>
      <c r="H22" s="12">
        <f t="shared" si="6"/>
        <v>0</v>
      </c>
      <c r="I22" s="13">
        <f t="shared" si="6"/>
        <v>0</v>
      </c>
    </row>
    <row r="23" spans="1:9">
      <c r="A23" s="1"/>
      <c r="B23" s="6" t="s">
        <v>16</v>
      </c>
      <c r="C23" s="1">
        <f t="shared" ref="C23:I23" si="7">C7+C14</f>
        <v>0</v>
      </c>
      <c r="D23" s="1">
        <f t="shared" si="7"/>
        <v>0</v>
      </c>
      <c r="E23" s="1">
        <f t="shared" si="7"/>
        <v>0</v>
      </c>
      <c r="F23" s="1">
        <f t="shared" si="7"/>
        <v>0</v>
      </c>
      <c r="G23" s="1">
        <f t="shared" si="7"/>
        <v>0</v>
      </c>
      <c r="H23" s="1">
        <f t="shared" si="7"/>
        <v>0</v>
      </c>
      <c r="I23" s="1">
        <f t="shared" si="7"/>
        <v>0</v>
      </c>
    </row>
  </sheetData>
  <mergeCells count="6">
    <mergeCell ref="D3:E3"/>
    <mergeCell ref="F3:G3"/>
    <mergeCell ref="D10:E10"/>
    <mergeCell ref="F10:G10"/>
    <mergeCell ref="D17:E17"/>
    <mergeCell ref="F17:G17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"/>
  <sheetViews>
    <sheetView topLeftCell="A7" workbookViewId="0">
      <selection activeCell="K26" sqref="K26"/>
    </sheetView>
  </sheetViews>
  <sheetFormatPr defaultColWidth="9" defaultRowHeight="15"/>
  <cols>
    <col min="3" max="3" width="12.140625" customWidth="1"/>
    <col min="9" max="9" width="14.28515625" customWidth="1"/>
  </cols>
  <sheetData>
    <row r="1" spans="1:9">
      <c r="A1" s="1" t="s">
        <v>30</v>
      </c>
      <c r="B1" s="1"/>
      <c r="C1" s="1"/>
      <c r="D1" s="1"/>
      <c r="E1" s="1"/>
      <c r="F1" s="1"/>
      <c r="G1" s="1"/>
      <c r="H1" s="1"/>
      <c r="I1" s="1" t="s">
        <v>0</v>
      </c>
    </row>
    <row r="3" spans="1:9" ht="30">
      <c r="A3" s="2" t="s">
        <v>1</v>
      </c>
      <c r="B3" s="2" t="s">
        <v>2</v>
      </c>
      <c r="C3" s="3" t="s">
        <v>3</v>
      </c>
      <c r="D3" s="25" t="s">
        <v>4</v>
      </c>
      <c r="E3" s="25"/>
      <c r="F3" s="25" t="s">
        <v>5</v>
      </c>
      <c r="G3" s="25"/>
      <c r="H3" s="3" t="s">
        <v>6</v>
      </c>
      <c r="I3" s="3" t="s">
        <v>7</v>
      </c>
    </row>
    <row r="4" spans="1:9">
      <c r="A4" s="7">
        <v>1</v>
      </c>
      <c r="B4" s="7" t="s">
        <v>8</v>
      </c>
      <c r="C4" s="3">
        <v>3</v>
      </c>
      <c r="D4" s="16">
        <v>2</v>
      </c>
      <c r="E4" s="16">
        <v>1612</v>
      </c>
      <c r="F4" s="16">
        <v>1</v>
      </c>
      <c r="G4" s="16">
        <v>875</v>
      </c>
      <c r="H4" s="3">
        <v>1</v>
      </c>
      <c r="I4" s="3">
        <v>0</v>
      </c>
    </row>
    <row r="5" spans="1:9">
      <c r="A5" s="7">
        <v>2</v>
      </c>
      <c r="B5" s="7" t="s">
        <v>9</v>
      </c>
      <c r="C5" s="3">
        <v>0</v>
      </c>
      <c r="D5" s="16">
        <v>0</v>
      </c>
      <c r="E5" s="16">
        <v>0</v>
      </c>
      <c r="F5" s="16">
        <v>0</v>
      </c>
      <c r="G5" s="16">
        <v>0</v>
      </c>
      <c r="H5" s="3">
        <v>0</v>
      </c>
      <c r="I5" s="3">
        <v>0</v>
      </c>
    </row>
    <row r="6" spans="1:9">
      <c r="A6" s="7">
        <v>3</v>
      </c>
      <c r="B6" s="7" t="s">
        <v>10</v>
      </c>
      <c r="C6" s="3">
        <v>0</v>
      </c>
      <c r="D6" s="16">
        <v>0</v>
      </c>
      <c r="E6" s="16">
        <v>0</v>
      </c>
      <c r="F6" s="16">
        <v>0</v>
      </c>
      <c r="G6" s="16">
        <v>0</v>
      </c>
      <c r="H6" s="3">
        <v>0</v>
      </c>
      <c r="I6" s="3">
        <v>0</v>
      </c>
    </row>
    <row r="7" spans="1:9">
      <c r="A7" s="4">
        <v>4</v>
      </c>
      <c r="B7" s="4" t="s">
        <v>12</v>
      </c>
      <c r="C7" s="17">
        <v>16</v>
      </c>
      <c r="D7" s="17">
        <v>16</v>
      </c>
      <c r="E7" s="17">
        <v>8050</v>
      </c>
      <c r="F7" s="17">
        <v>9</v>
      </c>
      <c r="G7" s="17">
        <v>4025</v>
      </c>
      <c r="H7" s="17">
        <v>3</v>
      </c>
      <c r="I7" s="17">
        <v>3</v>
      </c>
    </row>
    <row r="8" spans="1:9" s="14" customFormat="1">
      <c r="A8" s="12"/>
      <c r="B8" s="12" t="s">
        <v>13</v>
      </c>
      <c r="C8" s="16">
        <f>SUM(C4:C7)</f>
        <v>19</v>
      </c>
      <c r="D8" s="16">
        <f t="shared" ref="D8:I8" si="0">SUM(D4:D7)</f>
        <v>18</v>
      </c>
      <c r="E8" s="16">
        <f t="shared" si="0"/>
        <v>9662</v>
      </c>
      <c r="F8" s="16">
        <f t="shared" si="0"/>
        <v>10</v>
      </c>
      <c r="G8" s="16">
        <f t="shared" si="0"/>
        <v>4900</v>
      </c>
      <c r="H8" s="16">
        <f t="shared" si="0"/>
        <v>4</v>
      </c>
      <c r="I8" s="16">
        <f t="shared" si="0"/>
        <v>3</v>
      </c>
    </row>
    <row r="10" spans="1:9">
      <c r="A10" s="1" t="s">
        <v>31</v>
      </c>
      <c r="B10" s="1"/>
      <c r="C10" s="1"/>
      <c r="D10" s="1"/>
      <c r="E10" s="1"/>
      <c r="F10" s="1"/>
      <c r="G10" s="1"/>
      <c r="H10" s="1"/>
      <c r="I10" s="1" t="s">
        <v>0</v>
      </c>
    </row>
    <row r="11" spans="1:9" ht="30">
      <c r="A11" s="2" t="s">
        <v>1</v>
      </c>
      <c r="B11" s="2" t="s">
        <v>2</v>
      </c>
      <c r="C11" s="3" t="s">
        <v>3</v>
      </c>
      <c r="D11" s="25" t="s">
        <v>4</v>
      </c>
      <c r="E11" s="25"/>
      <c r="F11" s="25" t="s">
        <v>5</v>
      </c>
      <c r="G11" s="25"/>
      <c r="H11" s="3" t="s">
        <v>6</v>
      </c>
      <c r="I11" s="8" t="s">
        <v>7</v>
      </c>
    </row>
    <row r="12" spans="1:9">
      <c r="A12" s="5">
        <v>1</v>
      </c>
      <c r="B12" s="5" t="s">
        <v>8</v>
      </c>
      <c r="C12" s="17">
        <v>6</v>
      </c>
      <c r="D12" s="17">
        <v>0</v>
      </c>
      <c r="E12" s="17">
        <v>0</v>
      </c>
      <c r="F12" s="17">
        <v>1</v>
      </c>
      <c r="G12" s="17">
        <v>210</v>
      </c>
      <c r="H12" s="17">
        <v>2</v>
      </c>
      <c r="I12" s="18">
        <v>4</v>
      </c>
    </row>
    <row r="13" spans="1:9">
      <c r="A13" s="5">
        <v>2</v>
      </c>
      <c r="B13" s="5" t="s">
        <v>9</v>
      </c>
      <c r="C13" s="17">
        <v>5</v>
      </c>
      <c r="D13" s="17">
        <v>5</v>
      </c>
      <c r="E13" s="17">
        <v>1750</v>
      </c>
      <c r="F13" s="17">
        <v>1</v>
      </c>
      <c r="G13" s="17">
        <v>350</v>
      </c>
      <c r="H13" s="17">
        <v>0</v>
      </c>
      <c r="I13" s="18">
        <v>0</v>
      </c>
    </row>
    <row r="14" spans="1:9">
      <c r="A14" s="5">
        <v>3</v>
      </c>
      <c r="B14" s="5" t="s">
        <v>12</v>
      </c>
      <c r="C14" s="17">
        <v>116</v>
      </c>
      <c r="D14" s="17">
        <v>53</v>
      </c>
      <c r="E14" s="17">
        <v>17712</v>
      </c>
      <c r="F14" s="17">
        <v>72</v>
      </c>
      <c r="G14" s="17">
        <v>24385</v>
      </c>
      <c r="H14" s="17">
        <v>6</v>
      </c>
      <c r="I14" s="18">
        <v>52</v>
      </c>
    </row>
    <row r="15" spans="1:9">
      <c r="A15" s="5">
        <v>4</v>
      </c>
      <c r="B15" s="5" t="s">
        <v>14</v>
      </c>
      <c r="C15" s="17">
        <v>1</v>
      </c>
      <c r="D15" s="17">
        <v>0</v>
      </c>
      <c r="E15" s="17">
        <v>0</v>
      </c>
      <c r="F15" s="17">
        <v>0</v>
      </c>
      <c r="G15" s="17">
        <v>0</v>
      </c>
      <c r="H15" s="17">
        <v>1</v>
      </c>
      <c r="I15" s="18">
        <v>0</v>
      </c>
    </row>
    <row r="16" spans="1:9">
      <c r="A16" s="5">
        <v>5</v>
      </c>
      <c r="B16" s="5" t="s">
        <v>15</v>
      </c>
      <c r="C16" s="17">
        <v>26</v>
      </c>
      <c r="D16" s="17">
        <v>17</v>
      </c>
      <c r="E16" s="17">
        <v>6510</v>
      </c>
      <c r="F16" s="17">
        <v>31</v>
      </c>
      <c r="G16" s="17">
        <v>11095</v>
      </c>
      <c r="H16" s="17">
        <v>16</v>
      </c>
      <c r="I16" s="18">
        <v>0</v>
      </c>
    </row>
    <row r="17" spans="1:9" s="14" customFormat="1">
      <c r="A17" s="12"/>
      <c r="B17" s="12" t="s">
        <v>13</v>
      </c>
      <c r="C17" s="16">
        <f>SUM(C12:C16)</f>
        <v>154</v>
      </c>
      <c r="D17" s="16">
        <f t="shared" ref="D17:I17" si="1">SUM(D12:D16)</f>
        <v>75</v>
      </c>
      <c r="E17" s="16">
        <f t="shared" si="1"/>
        <v>25972</v>
      </c>
      <c r="F17" s="16">
        <f t="shared" si="1"/>
        <v>105</v>
      </c>
      <c r="G17" s="16">
        <f t="shared" si="1"/>
        <v>36040</v>
      </c>
      <c r="H17" s="16">
        <f t="shared" si="1"/>
        <v>25</v>
      </c>
      <c r="I17" s="19">
        <f t="shared" si="1"/>
        <v>56</v>
      </c>
    </row>
    <row r="19" spans="1:9">
      <c r="A19" s="1" t="s">
        <v>32</v>
      </c>
      <c r="B19" s="1"/>
      <c r="C19" s="1"/>
      <c r="D19" s="1"/>
      <c r="E19" s="1"/>
      <c r="F19" s="1"/>
      <c r="G19" s="1"/>
      <c r="H19" s="1"/>
      <c r="I19" s="1" t="s">
        <v>0</v>
      </c>
    </row>
    <row r="20" spans="1:9" ht="30">
      <c r="A20" s="2" t="s">
        <v>1</v>
      </c>
      <c r="B20" s="2" t="s">
        <v>2</v>
      </c>
      <c r="C20" s="3" t="s">
        <v>3</v>
      </c>
      <c r="D20" s="25" t="s">
        <v>4</v>
      </c>
      <c r="E20" s="25"/>
      <c r="F20" s="25" t="s">
        <v>5</v>
      </c>
      <c r="G20" s="25"/>
      <c r="H20" s="3" t="s">
        <v>6</v>
      </c>
      <c r="I20" s="8" t="s">
        <v>7</v>
      </c>
    </row>
    <row r="21" spans="1:9">
      <c r="A21" s="5">
        <v>1</v>
      </c>
      <c r="B21" s="5" t="s">
        <v>8</v>
      </c>
      <c r="C21" s="5">
        <f t="shared" ref="C21:I22" si="2">C4+C12</f>
        <v>9</v>
      </c>
      <c r="D21" s="5">
        <f t="shared" si="2"/>
        <v>2</v>
      </c>
      <c r="E21" s="5">
        <f t="shared" si="2"/>
        <v>1612</v>
      </c>
      <c r="F21" s="5">
        <f t="shared" si="2"/>
        <v>2</v>
      </c>
      <c r="G21" s="5">
        <f t="shared" si="2"/>
        <v>1085</v>
      </c>
      <c r="H21" s="5">
        <f t="shared" si="2"/>
        <v>3</v>
      </c>
      <c r="I21" s="9">
        <f t="shared" si="2"/>
        <v>4</v>
      </c>
    </row>
    <row r="22" spans="1:9">
      <c r="A22" s="5">
        <v>2</v>
      </c>
      <c r="B22" s="5" t="s">
        <v>9</v>
      </c>
      <c r="C22" s="5">
        <f t="shared" si="2"/>
        <v>5</v>
      </c>
      <c r="D22" s="5">
        <f t="shared" si="2"/>
        <v>5</v>
      </c>
      <c r="E22" s="5">
        <f t="shared" si="2"/>
        <v>1750</v>
      </c>
      <c r="F22" s="5">
        <f t="shared" si="2"/>
        <v>1</v>
      </c>
      <c r="G22" s="5">
        <f t="shared" si="2"/>
        <v>350</v>
      </c>
      <c r="H22" s="5">
        <f t="shared" si="2"/>
        <v>0</v>
      </c>
      <c r="I22" s="9">
        <f t="shared" si="2"/>
        <v>0</v>
      </c>
    </row>
    <row r="23" spans="1:9">
      <c r="A23" s="5">
        <v>3</v>
      </c>
      <c r="B23" s="5" t="s">
        <v>10</v>
      </c>
      <c r="C23" s="5">
        <f>C6</f>
        <v>0</v>
      </c>
      <c r="D23" s="5">
        <f t="shared" ref="D23:I23" si="3">D6</f>
        <v>0</v>
      </c>
      <c r="E23" s="5">
        <f t="shared" si="3"/>
        <v>0</v>
      </c>
      <c r="F23" s="5">
        <f t="shared" si="3"/>
        <v>0</v>
      </c>
      <c r="G23" s="5">
        <f t="shared" si="3"/>
        <v>0</v>
      </c>
      <c r="H23" s="5">
        <f>H6</f>
        <v>0</v>
      </c>
      <c r="I23" s="9">
        <f t="shared" si="3"/>
        <v>0</v>
      </c>
    </row>
    <row r="24" spans="1:9">
      <c r="A24" s="5">
        <v>5</v>
      </c>
      <c r="B24" s="5" t="s">
        <v>12</v>
      </c>
      <c r="C24" s="5">
        <f t="shared" ref="C24:I24" si="4">C7+C14</f>
        <v>132</v>
      </c>
      <c r="D24" s="5">
        <f t="shared" si="4"/>
        <v>69</v>
      </c>
      <c r="E24" s="5">
        <f t="shared" si="4"/>
        <v>25762</v>
      </c>
      <c r="F24" s="5">
        <f t="shared" si="4"/>
        <v>81</v>
      </c>
      <c r="G24" s="5">
        <f t="shared" si="4"/>
        <v>28410</v>
      </c>
      <c r="H24" s="5">
        <f t="shared" si="4"/>
        <v>9</v>
      </c>
      <c r="I24" s="9">
        <f t="shared" si="4"/>
        <v>55</v>
      </c>
    </row>
    <row r="25" spans="1:9">
      <c r="A25" s="5">
        <v>6</v>
      </c>
      <c r="B25" s="5" t="s">
        <v>14</v>
      </c>
      <c r="C25" s="5">
        <f t="shared" ref="C25:G26" si="5">C15</f>
        <v>1</v>
      </c>
      <c r="D25" s="5">
        <f t="shared" si="5"/>
        <v>0</v>
      </c>
      <c r="E25" s="5">
        <f t="shared" si="5"/>
        <v>0</v>
      </c>
      <c r="F25" s="5">
        <f t="shared" si="5"/>
        <v>0</v>
      </c>
      <c r="G25" s="5">
        <f t="shared" si="5"/>
        <v>0</v>
      </c>
      <c r="H25" s="5">
        <f>H15</f>
        <v>1</v>
      </c>
      <c r="I25" s="9">
        <f>I15</f>
        <v>0</v>
      </c>
    </row>
    <row r="26" spans="1:9">
      <c r="A26" s="5">
        <v>7</v>
      </c>
      <c r="B26" s="5" t="s">
        <v>15</v>
      </c>
      <c r="C26" s="5">
        <f t="shared" si="5"/>
        <v>26</v>
      </c>
      <c r="D26" s="5">
        <f t="shared" si="5"/>
        <v>17</v>
      </c>
      <c r="E26" s="5">
        <f t="shared" si="5"/>
        <v>6510</v>
      </c>
      <c r="F26" s="5">
        <f t="shared" si="5"/>
        <v>31</v>
      </c>
      <c r="G26" s="5">
        <f t="shared" si="5"/>
        <v>11095</v>
      </c>
      <c r="H26" s="5">
        <f>H16</f>
        <v>16</v>
      </c>
      <c r="I26" s="9">
        <f>I16</f>
        <v>0</v>
      </c>
    </row>
    <row r="27" spans="1:9">
      <c r="A27" s="5"/>
      <c r="B27" s="5" t="s">
        <v>13</v>
      </c>
      <c r="C27" s="5">
        <f t="shared" ref="C27:I27" si="6">SUM(C21:C26)</f>
        <v>173</v>
      </c>
      <c r="D27" s="5">
        <f t="shared" si="6"/>
        <v>93</v>
      </c>
      <c r="E27" s="5">
        <f t="shared" si="6"/>
        <v>35634</v>
      </c>
      <c r="F27" s="5">
        <f t="shared" si="6"/>
        <v>115</v>
      </c>
      <c r="G27" s="5">
        <f t="shared" si="6"/>
        <v>40940</v>
      </c>
      <c r="H27" s="5">
        <f t="shared" si="6"/>
        <v>29</v>
      </c>
      <c r="I27" s="9">
        <f t="shared" si="6"/>
        <v>59</v>
      </c>
    </row>
    <row r="28" spans="1:9">
      <c r="A28" s="1"/>
      <c r="B28" s="6" t="s">
        <v>16</v>
      </c>
      <c r="C28" s="1">
        <f t="shared" ref="C28:I28" si="7">C8+C17</f>
        <v>173</v>
      </c>
      <c r="D28" s="1">
        <f t="shared" si="7"/>
        <v>93</v>
      </c>
      <c r="E28" s="1">
        <f t="shared" si="7"/>
        <v>35634</v>
      </c>
      <c r="F28" s="1">
        <f t="shared" si="7"/>
        <v>115</v>
      </c>
      <c r="G28" s="1">
        <f t="shared" si="7"/>
        <v>40940</v>
      </c>
      <c r="H28" s="1">
        <f t="shared" si="7"/>
        <v>29</v>
      </c>
      <c r="I28" s="1">
        <f t="shared" si="7"/>
        <v>59</v>
      </c>
    </row>
  </sheetData>
  <mergeCells count="6">
    <mergeCell ref="D3:E3"/>
    <mergeCell ref="F3:G3"/>
    <mergeCell ref="D11:E11"/>
    <mergeCell ref="F11:G11"/>
    <mergeCell ref="D20:E20"/>
    <mergeCell ref="F20:G20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5" sqref="L5"/>
    </sheetView>
  </sheetViews>
  <sheetFormatPr defaultColWidth="9" defaultRowHeight="15"/>
  <cols>
    <col min="3" max="3" width="12.28515625" customWidth="1"/>
    <col min="9" max="9" width="14" customWidth="1"/>
  </cols>
  <sheetData>
    <row r="1" spans="1:10">
      <c r="A1" s="11" t="s">
        <v>33</v>
      </c>
      <c r="B1" s="1"/>
      <c r="C1" s="1"/>
      <c r="D1" s="1"/>
      <c r="E1" s="1"/>
      <c r="F1" s="1"/>
      <c r="G1" s="1"/>
      <c r="H1" s="1"/>
      <c r="I1" s="1" t="s">
        <v>0</v>
      </c>
    </row>
    <row r="3" spans="1:10" ht="38.25" customHeight="1">
      <c r="A3" s="2" t="s">
        <v>1</v>
      </c>
      <c r="B3" s="2" t="s">
        <v>18</v>
      </c>
      <c r="C3" s="3" t="s">
        <v>3</v>
      </c>
      <c r="D3" s="25" t="s">
        <v>4</v>
      </c>
      <c r="E3" s="25"/>
      <c r="F3" s="25" t="s">
        <v>5</v>
      </c>
      <c r="G3" s="25"/>
      <c r="H3" s="3" t="s">
        <v>6</v>
      </c>
      <c r="I3" s="3" t="s">
        <v>7</v>
      </c>
      <c r="J3" s="10"/>
    </row>
    <row r="4" spans="1:10">
      <c r="A4" s="4">
        <v>1</v>
      </c>
      <c r="B4" s="4" t="s">
        <v>19</v>
      </c>
      <c r="C4" s="4">
        <f>'DIC PMEGP'!C29</f>
        <v>270</v>
      </c>
      <c r="D4" s="4">
        <f>'DIC PMEGP'!D29</f>
        <v>165</v>
      </c>
      <c r="E4" s="4">
        <f>'DIC PMEGP'!E29</f>
        <v>56739</v>
      </c>
      <c r="F4" s="4">
        <f>'DIC PMEGP'!F29</f>
        <v>162</v>
      </c>
      <c r="G4" s="4">
        <f>'DIC PMEGP'!G29</f>
        <v>70903</v>
      </c>
      <c r="H4" s="4">
        <f>'DIC PMEGP'!H30</f>
        <v>47</v>
      </c>
      <c r="I4" s="4">
        <f>'DIC PMEGP'!I29</f>
        <v>69</v>
      </c>
    </row>
    <row r="5" spans="1:10">
      <c r="A5" s="4">
        <v>2</v>
      </c>
      <c r="B5" s="4" t="s">
        <v>20</v>
      </c>
      <c r="C5" s="4">
        <f>'KVIB PMEGP'!C22</f>
        <v>0</v>
      </c>
      <c r="D5" s="4">
        <f>'KVIB PMEGP'!D22</f>
        <v>0</v>
      </c>
      <c r="E5" s="4">
        <f>'KVIB PMEGP'!E22</f>
        <v>0</v>
      </c>
      <c r="F5" s="4">
        <f>'KVIB PMEGP'!F22</f>
        <v>0</v>
      </c>
      <c r="G5" s="4">
        <f>'KVIB PMEGP'!G22</f>
        <v>0</v>
      </c>
      <c r="H5" s="4">
        <f>'KVIB PMEGP'!H22</f>
        <v>0</v>
      </c>
      <c r="I5" s="4">
        <f>'KVIB PMEGP'!I22</f>
        <v>0</v>
      </c>
    </row>
    <row r="6" spans="1:10">
      <c r="A6" s="4">
        <v>3</v>
      </c>
      <c r="B6" s="4" t="s">
        <v>21</v>
      </c>
      <c r="C6" s="4">
        <f>'KVIC PMEGP'!C27</f>
        <v>173</v>
      </c>
      <c r="D6" s="4">
        <f>'KVIC PMEGP'!D27</f>
        <v>93</v>
      </c>
      <c r="E6" s="4">
        <f>'KVIC PMEGP'!E27</f>
        <v>35634</v>
      </c>
      <c r="F6" s="4">
        <f>'KVIC PMEGP'!F27</f>
        <v>115</v>
      </c>
      <c r="G6" s="4">
        <f>'KVIC PMEGP'!G27</f>
        <v>40940</v>
      </c>
      <c r="H6" s="4">
        <f>'KVIC PMEGP'!H28</f>
        <v>29</v>
      </c>
      <c r="I6" s="4">
        <f>'KVIC PMEGP'!I27</f>
        <v>59</v>
      </c>
    </row>
    <row r="7" spans="1:10" s="14" customFormat="1">
      <c r="A7" s="15"/>
      <c r="B7" s="15" t="s">
        <v>13</v>
      </c>
      <c r="C7" s="15">
        <f t="shared" ref="C7:I7" si="0">SUM(C4:C6)</f>
        <v>443</v>
      </c>
      <c r="D7" s="15">
        <f t="shared" si="0"/>
        <v>258</v>
      </c>
      <c r="E7" s="15">
        <f t="shared" si="0"/>
        <v>92373</v>
      </c>
      <c r="F7" s="15">
        <f t="shared" si="0"/>
        <v>277</v>
      </c>
      <c r="G7" s="15">
        <f t="shared" si="0"/>
        <v>111843</v>
      </c>
      <c r="H7" s="15">
        <f t="shared" si="0"/>
        <v>76</v>
      </c>
      <c r="I7" s="15">
        <f t="shared" si="0"/>
        <v>128</v>
      </c>
    </row>
    <row r="10" spans="1:10">
      <c r="A10" s="1" t="s">
        <v>34</v>
      </c>
      <c r="B10" s="1"/>
      <c r="C10" s="1"/>
      <c r="D10" s="1"/>
      <c r="E10" s="1"/>
      <c r="F10" s="1"/>
      <c r="G10" s="1"/>
      <c r="H10" s="1"/>
      <c r="I10" s="1" t="s">
        <v>0</v>
      </c>
    </row>
    <row r="12" spans="1:10" ht="30">
      <c r="A12" s="20" t="s">
        <v>1</v>
      </c>
      <c r="B12" s="20" t="s">
        <v>2</v>
      </c>
      <c r="C12" s="3" t="s">
        <v>3</v>
      </c>
      <c r="D12" s="25" t="s">
        <v>4</v>
      </c>
      <c r="E12" s="25"/>
      <c r="F12" s="25" t="s">
        <v>5</v>
      </c>
      <c r="G12" s="25"/>
      <c r="H12" s="3" t="s">
        <v>6</v>
      </c>
      <c r="I12" s="8" t="s">
        <v>7</v>
      </c>
    </row>
    <row r="13" spans="1:10">
      <c r="A13" s="5">
        <v>1</v>
      </c>
      <c r="B13" s="5" t="s">
        <v>8</v>
      </c>
      <c r="C13" s="4">
        <f>'DIC PMEGP'!C22+'KVIB PMEGP'!C18+'KVIC PMEGP'!C21</f>
        <v>38</v>
      </c>
      <c r="D13" s="4">
        <f>'DIC PMEGP'!D22+'KVIB PMEGP'!D18+'KVIC PMEGP'!D21</f>
        <v>17</v>
      </c>
      <c r="E13" s="4">
        <f>'DIC PMEGP'!E22+'KVIB PMEGP'!E18+'KVIC PMEGP'!E21</f>
        <v>7975</v>
      </c>
      <c r="F13" s="4">
        <f>'DIC PMEGP'!F22+'KVIB PMEGP'!F18+'KVIC PMEGP'!F21</f>
        <v>12</v>
      </c>
      <c r="G13" s="4">
        <f>'DIC PMEGP'!G22+'KVIB PMEGP'!G18+'KVIC PMEGP'!G21</f>
        <v>5493</v>
      </c>
      <c r="H13" s="4">
        <f>'DIC PMEGP'!H22+'KVIB PMEGP'!H18+'KVIC PMEGP'!H21</f>
        <v>11</v>
      </c>
      <c r="I13" s="4">
        <f>'DIC PMEGP'!I22+'KVIB PMEGP'!I18+'KVIC PMEGP'!I21</f>
        <v>11</v>
      </c>
    </row>
    <row r="14" spans="1:10">
      <c r="A14" s="5">
        <v>2</v>
      </c>
      <c r="B14" s="5" t="s">
        <v>9</v>
      </c>
      <c r="C14" s="4">
        <f>'DIC PMEGP'!C23+'KVIB PMEGP'!C19+'KVIC PMEGP'!C22</f>
        <v>15</v>
      </c>
      <c r="D14" s="4">
        <f>'DIC PMEGP'!D23+'KVIB PMEGP'!D19+'KVIC PMEGP'!D22</f>
        <v>9</v>
      </c>
      <c r="E14" s="4">
        <f>'DIC PMEGP'!E23+'KVIB PMEGP'!E19+'KVIC PMEGP'!E22</f>
        <v>2905</v>
      </c>
      <c r="F14" s="4">
        <f>'DIC PMEGP'!F23+'KVIC PMEGP'!F22</f>
        <v>6</v>
      </c>
      <c r="G14" s="4">
        <f>'DIC PMEGP'!G23+'KVIB PMEGP'!G19+'KVIC PMEGP'!G22</f>
        <v>1690</v>
      </c>
      <c r="H14" s="4">
        <f>'DIC PMEGP'!H23+'KVIB PMEGP'!H19+'KVIC PMEGP'!H22</f>
        <v>1</v>
      </c>
      <c r="I14" s="4">
        <f>'DIC PMEGP'!I23+'KVIB PMEGP'!I19+'KVIC PMEGP'!I22</f>
        <v>2</v>
      </c>
    </row>
    <row r="15" spans="1:10">
      <c r="A15" s="5">
        <v>3</v>
      </c>
      <c r="B15" s="5" t="s">
        <v>10</v>
      </c>
      <c r="C15" s="4">
        <f>'DIC PMEGP'!C24+'KVIB PMEGP'!C20+'KVIC PMEGP'!C23</f>
        <v>1</v>
      </c>
      <c r="D15" s="4">
        <f>'DIC PMEGP'!D24+'KVIB PMEGP'!D20+'KVIC PMEGP'!D23</f>
        <v>0</v>
      </c>
      <c r="E15" s="4">
        <f>'DIC PMEGP'!E24+'KVIB PMEGP'!E20+'KVIC PMEGP'!E23</f>
        <v>0</v>
      </c>
      <c r="F15" s="4">
        <f>'DIC PMEGP'!F24+'KVIC PMEGP'!F23</f>
        <v>0</v>
      </c>
      <c r="G15" s="4">
        <f>'DIC PMEGP'!G24+'KVIC PMEGP'!G23</f>
        <v>0</v>
      </c>
      <c r="H15" s="4">
        <f>'DIC PMEGP'!H24+'KVIC PMEGP'!H23</f>
        <v>1</v>
      </c>
      <c r="I15" s="4">
        <f>'DIC PMEGP'!I24+'KVIC PMEGP'!I23</f>
        <v>0</v>
      </c>
    </row>
    <row r="16" spans="1:10">
      <c r="A16" s="5">
        <v>4</v>
      </c>
      <c r="B16" s="5" t="s">
        <v>11</v>
      </c>
      <c r="C16" s="4">
        <f>'DIC PMEGP'!C25</f>
        <v>0</v>
      </c>
      <c r="D16" s="4">
        <f>'DIC PMEGP'!D25</f>
        <v>0</v>
      </c>
      <c r="E16" s="4">
        <f>'DIC PMEGP'!E25</f>
        <v>0</v>
      </c>
      <c r="F16" s="4">
        <f>'DIC PMEGP'!F25</f>
        <v>0</v>
      </c>
      <c r="G16" s="4">
        <f>'DIC PMEGP'!G25</f>
        <v>0</v>
      </c>
      <c r="H16" s="4">
        <f>'DIC PMEGP'!H25</f>
        <v>0</v>
      </c>
      <c r="I16" s="4">
        <f>'DIC PMEGP'!I25</f>
        <v>0</v>
      </c>
    </row>
    <row r="17" spans="1:9">
      <c r="A17" s="5">
        <v>5</v>
      </c>
      <c r="B17" s="5" t="s">
        <v>12</v>
      </c>
      <c r="C17" s="4">
        <f>'DIC PMEGP'!C26+'KVIB PMEGP'!C20+'KVIC PMEGP'!C24</f>
        <v>333</v>
      </c>
      <c r="D17" s="4">
        <f>'DIC PMEGP'!D26+'KVIB PMEGP'!D20+'KVIC PMEGP'!D24</f>
        <v>203</v>
      </c>
      <c r="E17" s="4">
        <f>'DIC PMEGP'!E26+'KVIB PMEGP'!E20+'KVIC PMEGP'!E24</f>
        <v>70398</v>
      </c>
      <c r="F17" s="4">
        <f>'DIC PMEGP'!F26+'KVIB PMEGP'!F20+'KVIC PMEGP'!F24</f>
        <v>216</v>
      </c>
      <c r="G17" s="4">
        <f>'DIC PMEGP'!G26+'KVIB PMEGP'!G20+'KVIC PMEGP'!G24</f>
        <v>89382</v>
      </c>
      <c r="H17" s="4">
        <f>'DIC PMEGP'!H26+'KVIB PMEGP'!H20+'KVIC PMEGP'!H24</f>
        <v>31</v>
      </c>
      <c r="I17" s="4">
        <f>'DIC PMEGP'!I26+'KVIB PMEGP'!I20+'KVIC PMEGP'!I24</f>
        <v>112</v>
      </c>
    </row>
    <row r="18" spans="1:9">
      <c r="A18" s="5">
        <v>6</v>
      </c>
      <c r="B18" s="5" t="s">
        <v>14</v>
      </c>
      <c r="C18" s="4">
        <f>'DIC PMEGP'!C27+'KVIB PMEGP'!C21+'KVIC PMEGP'!C25</f>
        <v>6</v>
      </c>
      <c r="D18" s="4">
        <f>'DIC PMEGP'!D27+'KVIB PMEGP'!D21+'KVIC PMEGP'!D25</f>
        <v>1</v>
      </c>
      <c r="E18" s="4">
        <f>'DIC PMEGP'!E27+'KVIB PMEGP'!E21+'KVIC PMEGP'!E25</f>
        <v>175</v>
      </c>
      <c r="F18" s="4">
        <f>'DIC PMEGP'!F27+'KVIB PMEGP'!F21+'KVIC PMEGP'!F25</f>
        <v>2</v>
      </c>
      <c r="G18" s="4">
        <f>'DIC PMEGP'!G27+'KVIB PMEGP'!G21+'KVIC PMEGP'!G25</f>
        <v>350</v>
      </c>
      <c r="H18" s="4">
        <f>'DIC PMEGP'!H27+'KVIB PMEGP'!H21+'KVIC PMEGP'!H25</f>
        <v>3</v>
      </c>
      <c r="I18" s="4">
        <f>'DIC PMEGP'!I27+'KVIB PMEGP'!I21+'KVIC PMEGP'!I25</f>
        <v>2</v>
      </c>
    </row>
    <row r="19" spans="1:9">
      <c r="A19" s="5">
        <v>7</v>
      </c>
      <c r="B19" s="5" t="s">
        <v>15</v>
      </c>
      <c r="C19" s="4">
        <f>'DIC PMEGP'!C28+'KVIC PMEGP'!C26</f>
        <v>50</v>
      </c>
      <c r="D19" s="4">
        <f>'DIC PMEGP'!D28+'KVIC PMEGP'!D26</f>
        <v>28</v>
      </c>
      <c r="E19" s="4">
        <f>'DIC PMEGP'!E28+'KVIC PMEGP'!E26</f>
        <v>10920</v>
      </c>
      <c r="F19" s="4">
        <f>'DIC PMEGP'!F28+'KVIC PMEGP'!F26</f>
        <v>41</v>
      </c>
      <c r="G19" s="4">
        <f>'DIC PMEGP'!G28+'KVIC PMEGP'!G26</f>
        <v>14928</v>
      </c>
      <c r="H19" s="4">
        <f>'DIC PMEGP'!H28+'KVIC PMEGP'!H26</f>
        <v>29</v>
      </c>
      <c r="I19" s="4">
        <f>'DIC PMEGP'!I28+'KVIC PMEGP'!I26</f>
        <v>1</v>
      </c>
    </row>
    <row r="20" spans="1:9">
      <c r="A20" s="12"/>
      <c r="B20" s="12" t="s">
        <v>13</v>
      </c>
      <c r="C20" s="15">
        <f t="shared" ref="C20:I20" si="1">SUM(C13:C19)</f>
        <v>443</v>
      </c>
      <c r="D20" s="15">
        <f t="shared" si="1"/>
        <v>258</v>
      </c>
      <c r="E20" s="15">
        <f t="shared" si="1"/>
        <v>92373</v>
      </c>
      <c r="F20" s="15">
        <f t="shared" si="1"/>
        <v>277</v>
      </c>
      <c r="G20" s="15">
        <f t="shared" si="1"/>
        <v>111843</v>
      </c>
      <c r="H20" s="15">
        <f t="shared" si="1"/>
        <v>76</v>
      </c>
      <c r="I20" s="22">
        <f t="shared" si="1"/>
        <v>128</v>
      </c>
    </row>
  </sheetData>
  <mergeCells count="4">
    <mergeCell ref="D3:E3"/>
    <mergeCell ref="F3:G3"/>
    <mergeCell ref="D12:E12"/>
    <mergeCell ref="F12:G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DIC PMEGP</vt:lpstr>
      <vt:lpstr>KVIB PMEGP</vt:lpstr>
      <vt:lpstr>KVIC PMEGP</vt:lpstr>
      <vt:lpstr>TOTAL PMEGP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2022-05-19T10:24:47Z</cp:lastPrinted>
  <dcterms:created xsi:type="dcterms:W3CDTF">2015-06-05T18:17:00Z</dcterms:created>
  <dcterms:modified xsi:type="dcterms:W3CDTF">2022-05-19T10:25:13Z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1033-11.2.0.10078</vt:lpwstr>
  </property>
</Properties>
</file>